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3-05-20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<sst xmlns="http://schemas.openxmlformats.org/spreadsheetml/2006/main" count="166" uniqueCount="166">
  <si>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Термометры и часы песочные
Бланк заказа + Прайс  на 2024-05-03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</si>
  <si>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</si>
  <si>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</si>
  <si>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</si>
  <si>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</si>
  <si>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</si>
  <si>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</si>
  <si>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</si>
  <si>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</si>
  <si>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</si>
  <si>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</si>
  <si>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</si>
  <si>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</si>
  <si>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</si>
  <si>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</si>
  <si>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</si>
  <si>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</si>
  <si>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</si>
  <si>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</si>
  <si>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</si>
  <si>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</si>
  <si>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</si>
  <si>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</si>
  <si>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</si>
  <si>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</si>
  <si>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</si>
  <si>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</si>
  <si>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</si>
  <si>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</si>
  <si>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</si>
  <si>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</si>
  <si>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</si>
  <si>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</si>
  <si>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</si>
  <si>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</si>
  <si>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</si>
  <si>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</si>
  <si>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</si>
  <si>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</si>
  <si>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</si>
  <si>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</si>
  <si>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</si>
  <si>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</si>
  <si>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</si>
  <si>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</si>
  <si>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</si>
  <si>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</si>
  <si>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</si>
  <si>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</si>
  <si>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</si>
  <si>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</si>
  <si>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</si>
  <si>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</si>
  <si>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</si>
  <si>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</si>
  <si>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</si>
  <si>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</si>
  <si>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</si>
  <si>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</si>
  <si>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</si>
  <si>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</si>
  <si>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</si>
  <si>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</si>
  <si>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</si>
  <si>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</si>
  <si>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</si>
  <si>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</si>
  <si>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</si>
  <si>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</si>
  <si>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</si>
  <si>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</si>
  <si>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</si>
  <si>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</si>
  <si>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</si>
  <si>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</si>
  <si>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</si>
  <si>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</si>
  <si>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</si>
  <si>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</si>
  <si>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</si>
  <si>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</si>
  <si>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</si>
  <si>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</si>
  <si>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</si>
  <si>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</si>
  <si>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</si>
  <si>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</si>
  <si>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</si>
  <si>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</si>
  <si>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</si>
  <si>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</si>
  <si>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</si>
  <si>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</si>
  <si>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</si>
  <si>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</si>
  <si>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</si>
  <si>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</si>
  <si>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</si>
  <si>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</si>
  <si>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</si>
  <si>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</si>
  <si>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</si>
  <si>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</si>
  <si>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</si>
  <si>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</si>
  <si>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</si>
  <si>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</si>
  <si>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</si>
  <si>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</si>
  <si>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</si>
  <si>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</si>
  <si>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</si>
  <si>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</si>
  <si>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</si>
  <si>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</si>
  <si>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</si>
  <si>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</si>
  <si>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</si>
  <si>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</si>
  <si>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</si>
  <si>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</si>
  <si>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</si>
  <si>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</si>
  <si>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</si>
  <si>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</si>
  <si>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</si>
  <si>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</si>
  <si>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</si>
  <si>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</si>
  <si>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</si>
  <si>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</si>
  <si>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</si>
  <si>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</si>
  <si>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</si>
  <si>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</si>
  <si>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</si>
  <si>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</si>
  <si>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</si>
  <si>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</si>
  <si>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</si>
  <si>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</si>
  <si>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</si>
  <si>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</si>
  <si>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</si>
  <si>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</si>
  <si>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</si>
  <si>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03-05-2024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</si>
  <si>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N2 НЧ 100 мм (0-100) с поверкой на 2 года от 0° до 100°С с поверкой на 2 года</t>
  </si>
  <si>
    <t>Термометр технический СП-2П N4 НЧ 100 мм (0-200) с поверкой на 2 года от 0° до 200°С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</si>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</sst>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19050</xdr:rowOff>
    </xdr:from>
    <xdr:to>
      <xdr:col>1</xdr:col>
      <xdr:colOff>1895475</xdr:colOff>
      <xdr:row>112</xdr:row>
      <xdr:rowOff>1914525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537850"/>
          <a:ext cx="1524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47142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25955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47195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27215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51052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082510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3491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33017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121</xdr:row>
      <xdr:rowOff>9525</xdr:rowOff>
    </xdr:from>
    <xdr:to>
      <xdr:col>1</xdr:col>
      <xdr:colOff>1390650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266825" y="20436840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122</xdr:row>
      <xdr:rowOff>19050</xdr:rowOff>
    </xdr:from>
    <xdr:to>
      <xdr:col>1</xdr:col>
      <xdr:colOff>1600200</xdr:colOff>
      <xdr:row>122</xdr:row>
      <xdr:rowOff>1152525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066800" y="20612100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123</xdr:row>
      <xdr:rowOff>19050</xdr:rowOff>
    </xdr:from>
    <xdr:to>
      <xdr:col>1</xdr:col>
      <xdr:colOff>1676400</xdr:colOff>
      <xdr:row>123</xdr:row>
      <xdr:rowOff>1228725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81075" y="20729257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124</xdr:row>
      <xdr:rowOff>19050</xdr:rowOff>
    </xdr:from>
    <xdr:to>
      <xdr:col>1</xdr:col>
      <xdr:colOff>1895475</xdr:colOff>
      <xdr:row>124</xdr:row>
      <xdr:rowOff>1457325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71525" y="20854987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125</xdr:row>
      <xdr:rowOff>9525</xdr:rowOff>
    </xdr:from>
    <xdr:to>
      <xdr:col>1</xdr:col>
      <xdr:colOff>1704975</xdr:colOff>
      <xdr:row>125</xdr:row>
      <xdr:rowOff>1771650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62025" y="2100167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126</xdr:row>
      <xdr:rowOff>9525</xdr:rowOff>
    </xdr:from>
    <xdr:to>
      <xdr:col>1</xdr:col>
      <xdr:colOff>1495425</xdr:colOff>
      <xdr:row>126</xdr:row>
      <xdr:rowOff>2714625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171575" y="21180742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127</xdr:row>
      <xdr:rowOff>19050</xdr:rowOff>
    </xdr:from>
    <xdr:to>
      <xdr:col>1</xdr:col>
      <xdr:colOff>1581150</xdr:colOff>
      <xdr:row>127</xdr:row>
      <xdr:rowOff>2009775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085850" y="21455062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1571625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57945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129</xdr:row>
      <xdr:rowOff>19050</xdr:rowOff>
    </xdr:from>
    <xdr:to>
      <xdr:col>1</xdr:col>
      <xdr:colOff>1666875</xdr:colOff>
      <xdr:row>129</xdr:row>
      <xdr:rowOff>1914525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00125" y="21860827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130</xdr:row>
      <xdr:rowOff>19050</xdr:rowOff>
    </xdr:from>
    <xdr:to>
      <xdr:col>1</xdr:col>
      <xdr:colOff>1419225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238250" y="22054185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131</xdr:row>
      <xdr:rowOff>9525</xdr:rowOff>
    </xdr:from>
    <xdr:to>
      <xdr:col>1</xdr:col>
      <xdr:colOff>1619250</xdr:colOff>
      <xdr:row>131</xdr:row>
      <xdr:rowOff>1714500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047750" y="22246590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132</xdr:row>
      <xdr:rowOff>19050</xdr:rowOff>
    </xdr:from>
    <xdr:to>
      <xdr:col>1</xdr:col>
      <xdr:colOff>1362075</xdr:colOff>
      <xdr:row>132</xdr:row>
      <xdr:rowOff>1057275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295400" y="22421850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133</xdr:row>
      <xdr:rowOff>19050</xdr:rowOff>
    </xdr:from>
    <xdr:to>
      <xdr:col>1</xdr:col>
      <xdr:colOff>1657350</xdr:colOff>
      <xdr:row>133</xdr:row>
      <xdr:rowOff>1819275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009650" y="22529482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134</xdr:row>
      <xdr:rowOff>9525</xdr:rowOff>
    </xdr:from>
    <xdr:to>
      <xdr:col>1</xdr:col>
      <xdr:colOff>1685925</xdr:colOff>
      <xdr:row>134</xdr:row>
      <xdr:rowOff>1714500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71550" y="22712362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171450</xdr:rowOff>
    </xdr:from>
    <xdr:to>
      <xdr:col>1</xdr:col>
      <xdr:colOff>1695450</xdr:colOff>
      <xdr:row>135</xdr:row>
      <xdr:rowOff>1885950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02862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136</xdr:row>
      <xdr:rowOff>19050</xdr:rowOff>
    </xdr:from>
    <xdr:to>
      <xdr:col>1</xdr:col>
      <xdr:colOff>1657350</xdr:colOff>
      <xdr:row>136</xdr:row>
      <xdr:rowOff>2381250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000125" y="23102887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137</xdr:row>
      <xdr:rowOff>19050</xdr:rowOff>
    </xdr:from>
    <xdr:to>
      <xdr:col>1</xdr:col>
      <xdr:colOff>1685925</xdr:colOff>
      <xdr:row>137</xdr:row>
      <xdr:rowOff>1533525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71550" y="2334387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138</xdr:row>
      <xdr:rowOff>19050</xdr:rowOff>
    </xdr:from>
    <xdr:to>
      <xdr:col>1</xdr:col>
      <xdr:colOff>1895475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771525" y="2349912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65438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140</xdr:row>
      <xdr:rowOff>85725</xdr:rowOff>
    </xdr:from>
    <xdr:to>
      <xdr:col>1</xdr:col>
      <xdr:colOff>1438275</xdr:colOff>
      <xdr:row>140</xdr:row>
      <xdr:rowOff>2647950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219200" y="23816310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141</xdr:row>
      <xdr:rowOff>19050</xdr:rowOff>
    </xdr:from>
    <xdr:to>
      <xdr:col>1</xdr:col>
      <xdr:colOff>1914525</xdr:colOff>
      <xdr:row>141</xdr:row>
      <xdr:rowOff>2095500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742950" y="240896775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02085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meat/tbm1.html" TargetMode="External" /><Relationship Id="rId119" Type="http://schemas.openxmlformats.org/officeDocument/2006/relationships/hyperlink" Target="http://www.gradusniki.ru/cat/img/duhovka/tbd_duhovka.html" TargetMode="External" /><Relationship Id="rId120" Type="http://schemas.openxmlformats.org/officeDocument/2006/relationships/hyperlink" Target="http://www.gradusniki.ru/cat/img/duhovka/tbd-320m_duhovka.html" TargetMode="External" /><Relationship Id="rId121" Type="http://schemas.openxmlformats.org/officeDocument/2006/relationships/hyperlink" Target="http://www.gradusniki.ru/cat/img/duhovka/tdsh-350.html" TargetMode="External" /><Relationship Id="rId122" Type="http://schemas.openxmlformats.org/officeDocument/2006/relationships/hyperlink" Target="http://www.gradusniki.ru/cat/img/duhovka/td-63.html" TargetMode="External" /><Relationship Id="rId123" Type="http://schemas.openxmlformats.org/officeDocument/2006/relationships/hyperlink" Target="http://www.gradusniki.ru/cat/img/pochva/tp2.html" TargetMode="External" /><Relationship Id="rId124" Type="http://schemas.openxmlformats.org/officeDocument/2006/relationships/hyperlink" Target="http://www.gradusniki.ru/cat/img/vlajnost/vit-1.html" TargetMode="External" /><Relationship Id="rId125" Type="http://schemas.openxmlformats.org/officeDocument/2006/relationships/hyperlink" Target="http://www.gradusniki.ru/cat/img/vlajnost/vit-2.html" TargetMode="External" /><Relationship Id="rId126" Type="http://schemas.openxmlformats.org/officeDocument/2006/relationships/hyperlink" Target="http://www.gradusniki.ru/cat/img/spirtomer/asp-19_spirtomer.html" TargetMode="External" /><Relationship Id="rId127" Type="http://schemas.openxmlformats.org/officeDocument/2006/relationships/hyperlink" Target="http://www.gradusniki.ru/cat/img/spirtomer/asp-80_spirtomer.html" TargetMode="External" /><Relationship Id="rId128" Type="http://schemas.openxmlformats.org/officeDocument/2006/relationships/hyperlink" Target="http://www.gradusniki.ru/cat/img/spirtomer/asp-96_spirtomer.html" TargetMode="External" /><Relationship Id="rId129" Type="http://schemas.openxmlformats.org/officeDocument/2006/relationships/hyperlink" Target="http://www.gradusniki.ru/cat/img/chas/chasy-pesochnye_chpn-3.html" TargetMode="External" /><Relationship Id="rId130" Type="http://schemas.openxmlformats.org/officeDocument/2006/relationships/hyperlink" Target="http://www.gradusniki.ru/cat/img/pirometer/dt-8836-infrared-beskontactny-dlya-tela.html" TargetMode="External" /><Relationship Id="rId131" Type="http://schemas.openxmlformats.org/officeDocument/2006/relationships/hyperlink" Target="http://www.gradusniki.ru/cat/img/pirometer/dt-380-infrared.html" TargetMode="External" /><Relationship Id="rId132" Type="http://schemas.openxmlformats.org/officeDocument/2006/relationships/hyperlink" Target="http://www.gradusniki.ru/cat/img/pirometer/dt-550-infrared_thermometer.html" TargetMode="External" /><Relationship Id="rId133" Type="http://schemas.openxmlformats.org/officeDocument/2006/relationships/hyperlink" Target="http://www.gradusniki.ru/cat/img/medical/NexTemp_medical_body_thermometer.html" TargetMode="External" /><Relationship Id="rId134" Type="http://schemas.openxmlformats.org/officeDocument/2006/relationships/hyperlink" Target="http://www.gradusniki.ru/cat/img/refractometers/refractometer_ats-120_beer_pivo_SG_1-000_1-130_brix_0-32.html" TargetMode="External" /><Relationship Id="rId135" Type="http://schemas.openxmlformats.org/officeDocument/2006/relationships/hyperlink" Target="http://www.gradusniki.ru/cat/img/refractometers/refractometer_ats-40_0-25-spirt_0-40-brix.html" TargetMode="External" /><Relationship Id="rId136" Type="http://schemas.openxmlformats.org/officeDocument/2006/relationships/hyperlink" Target="http://www.gradusniki.ru/cat/img/refractometers/refractometer_ats-80_0-80-spirt.html" TargetMode="External" /><Relationship Id="rId137" Type="http://schemas.openxmlformats.org/officeDocument/2006/relationships/hyperlink" Target="http://www.gradusniki.ru/cat/img/pochva/vok-53_device_for_measuring_soil_parameters.html" TargetMode="External" /><Relationship Id="rId138" Type="http://schemas.openxmlformats.org/officeDocument/2006/relationships/hyperlink" Target="http://www.gradusniki.ru/cat/img/technical/sp-2p_nomer-2_ot-0-do-100-gradusov_nij-chast-100-mm_kerosin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52.25" customHeight="1">
      <c r="A113" s="5">
        <v>108</v>
      </c>
      <c r="B113" s="5"/>
      <c r="C113" s="6">
        <v>1403</v>
      </c>
      <c r="D113" s="7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1131</v>
      </c>
      <c r="D122" s="7" t="s">
        <v>127</v>
      </c>
      <c r="E122" s="9">
        <v>272</v>
      </c>
      <c r="F122" s="10"/>
      <c r="G122" s="11">
        <f>E122*F122</f>
        <v>0</v>
      </c>
    </row>
    <row r="123" spans="1:7" ht="92.25" customHeight="1">
      <c r="A123" s="5">
        <v>118</v>
      </c>
      <c r="B123" s="5"/>
      <c r="C123" s="6">
        <v>1186</v>
      </c>
      <c r="D123" s="7" t="s">
        <v>128</v>
      </c>
      <c r="E123" s="9">
        <v>299</v>
      </c>
      <c r="F123" s="10"/>
      <c r="G123" s="11">
        <f>E123*F123</f>
        <v>0</v>
      </c>
    </row>
    <row r="124" spans="1:7" ht="99" customHeight="1">
      <c r="A124" s="5">
        <v>119</v>
      </c>
      <c r="B124" s="5"/>
      <c r="C124" s="6">
        <v>1337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116.25" customHeight="1">
      <c r="A125" s="5">
        <v>120</v>
      </c>
      <c r="B125" s="5"/>
      <c r="C125" s="6">
        <v>1340</v>
      </c>
      <c r="D125" s="7" t="s">
        <v>130</v>
      </c>
      <c r="E125" s="9">
        <v>349</v>
      </c>
      <c r="F125" s="10"/>
      <c r="G125" s="11">
        <f>E125*F125</f>
        <v>0</v>
      </c>
    </row>
    <row r="126" spans="1:7" ht="141" customHeight="1">
      <c r="A126" s="5">
        <v>121</v>
      </c>
      <c r="B126" s="5"/>
      <c r="C126" s="6">
        <v>1367</v>
      </c>
      <c r="D126" s="7" t="s">
        <v>131</v>
      </c>
      <c r="E126" s="9">
        <v>480</v>
      </c>
      <c r="F126" s="10"/>
      <c r="G126" s="11">
        <f>E126*F126</f>
        <v>0</v>
      </c>
    </row>
    <row r="127" spans="1:7" ht="215.25" customHeight="1">
      <c r="A127" s="5">
        <v>122</v>
      </c>
      <c r="B127" s="5"/>
      <c r="C127" s="6">
        <v>1137</v>
      </c>
      <c r="D127" s="7" t="s">
        <v>132</v>
      </c>
      <c r="E127" s="9">
        <v>299</v>
      </c>
      <c r="F127" s="10"/>
      <c r="G127" s="11">
        <f>E127*F127</f>
        <v>0</v>
      </c>
    </row>
    <row r="128" spans="1:7" ht="159.75" customHeight="1">
      <c r="A128" s="5">
        <v>123</v>
      </c>
      <c r="B128" s="5"/>
      <c r="C128" s="6">
        <v>1138</v>
      </c>
      <c r="D128" s="7" t="s">
        <v>133</v>
      </c>
      <c r="E128" s="9">
        <v>3590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1139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2.25" customHeight="1">
      <c r="A130" s="5">
        <v>125</v>
      </c>
      <c r="B130" s="5"/>
      <c r="C130" s="6">
        <v>1268</v>
      </c>
      <c r="D130" s="7" t="s">
        <v>135</v>
      </c>
      <c r="E130" s="9">
        <v>189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1371</v>
      </c>
      <c r="D131" s="7" t="s">
        <v>136</v>
      </c>
      <c r="E131" s="9">
        <v>79</v>
      </c>
      <c r="F131" s="10"/>
      <c r="G131" s="11">
        <f>E131*F131</f>
        <v>0</v>
      </c>
    </row>
    <row r="132" spans="1:7" ht="137.25" customHeight="1">
      <c r="A132" s="5">
        <v>127</v>
      </c>
      <c r="B132" s="5"/>
      <c r="C132" s="6">
        <v>1280</v>
      </c>
      <c r="D132" s="7" t="s">
        <v>137</v>
      </c>
      <c r="E132" s="9">
        <v>89</v>
      </c>
      <c r="F132" s="10"/>
      <c r="G132" s="11">
        <f>E132*F132</f>
        <v>0</v>
      </c>
    </row>
    <row r="133" spans="1:7" ht="84.75" customHeight="1">
      <c r="A133" s="5">
        <v>128</v>
      </c>
      <c r="B133" s="5"/>
      <c r="C133" s="6">
        <v>1196</v>
      </c>
      <c r="D133" s="7" t="s">
        <v>138</v>
      </c>
      <c r="E133" s="9">
        <v>120</v>
      </c>
      <c r="F133" s="10"/>
      <c r="G133" s="11">
        <f>E133*F133</f>
        <v>0</v>
      </c>
    </row>
    <row r="134" spans="1:7" ht="144.75" customHeight="1">
      <c r="A134" s="5">
        <v>129</v>
      </c>
      <c r="B134" s="5"/>
      <c r="C134" s="6">
        <v>1362</v>
      </c>
      <c r="D134" s="7" t="s">
        <v>139</v>
      </c>
      <c r="E134" s="9">
        <v>2599</v>
      </c>
      <c r="F134" s="10"/>
      <c r="G134" s="11">
        <f>E134*F134</f>
        <v>0</v>
      </c>
    </row>
    <row r="135" spans="1:7" ht="137.25" customHeight="1">
      <c r="A135" s="5">
        <v>130</v>
      </c>
      <c r="B135" s="5"/>
      <c r="C135" s="6">
        <v>1183</v>
      </c>
      <c r="D135" s="7" t="s">
        <v>140</v>
      </c>
      <c r="E135" s="9">
        <v>3499</v>
      </c>
      <c r="F135" s="10"/>
      <c r="G135" s="11">
        <f>E135*F135</f>
        <v>0</v>
      </c>
    </row>
    <row r="136" spans="1:7" ht="169.5" customHeight="1">
      <c r="A136" s="5">
        <v>131</v>
      </c>
      <c r="B136" s="5"/>
      <c r="C136" s="6">
        <v>1287</v>
      </c>
      <c r="D136" s="8" t="s">
        <v>141</v>
      </c>
      <c r="E136" s="9">
        <v>4100</v>
      </c>
      <c r="F136" s="10"/>
      <c r="G136" s="11">
        <f>E136*F136</f>
        <v>0</v>
      </c>
    </row>
    <row r="137" spans="1:7" ht="189.75" customHeight="1">
      <c r="A137" s="5">
        <v>132</v>
      </c>
      <c r="B137" s="5"/>
      <c r="C137" s="6">
        <v>1353</v>
      </c>
      <c r="D137" s="7" t="s">
        <v>142</v>
      </c>
      <c r="E137" s="9">
        <v>149</v>
      </c>
      <c r="F137" s="10"/>
      <c r="G137" s="11">
        <f>E137*F137</f>
        <v>0</v>
      </c>
    </row>
    <row r="138" spans="1:7" ht="122.25" customHeight="1">
      <c r="A138" s="5">
        <v>133</v>
      </c>
      <c r="B138" s="5"/>
      <c r="C138" s="6">
        <v>1357</v>
      </c>
      <c r="D138" s="7" t="s">
        <v>143</v>
      </c>
      <c r="E138" s="9">
        <v>3600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1355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1356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220.5" customHeight="1">
      <c r="A141" s="5">
        <v>136</v>
      </c>
      <c r="B141" s="5"/>
      <c r="C141" s="6">
        <v>1394</v>
      </c>
      <c r="D141" s="8" t="s">
        <v>146</v>
      </c>
      <c r="E141" s="9">
        <v>979</v>
      </c>
      <c r="F141" s="10"/>
      <c r="G141" s="11">
        <f>E141*F141</f>
        <v>0</v>
      </c>
    </row>
    <row r="142" spans="1:7" ht="167.25" customHeight="1">
      <c r="A142" s="5">
        <v>137</v>
      </c>
      <c r="B142" s="5"/>
      <c r="C142" s="6">
        <v>1361</v>
      </c>
      <c r="D142" s="7" t="s">
        <v>147</v>
      </c>
      <c r="E142" s="9">
        <v>980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995</v>
      </c>
      <c r="F143" s="10"/>
      <c r="G143" s="11">
        <f>E143*F143</f>
        <v>0</v>
      </c>
    </row>
    <row r="144" spans="1:7" ht="25.5" customHeight="1">
      <c r="A144" s="16" t="s">
        <v>149</v>
      </c>
      <c r="F144" s="17">
        <f>SUM(F6:F143)</f>
        <v>0</v>
      </c>
      <c r="G144" s="18">
        <f>SUM(G6:G143)</f>
        <v>0</v>
      </c>
    </row>
    <row r="145" spans="1:5" ht="25.5" customHeight="1">
      <c r="A145" s="16"/>
      <c r="E145" s="19">
        <f>COUNTIF(F6:F143,"&gt;0")</f>
        <v>0</v>
      </c>
    </row>
    <row r="146" spans="1:7" ht="25.5" customHeight="1">
      <c r="A146" s="16" t="s">
        <v>150</v>
      </c>
      <c r="G146" s="20">
        <f>IF(AND(G144&gt;0,G144&lt;909.09),909.09-G144,0)</f>
        <v>0</v>
      </c>
    </row>
    <row r="147" spans="1:7" ht="25.5" customHeight="1">
      <c r="A147" s="16" t="s">
        <v>151</v>
      </c>
      <c r="G147" s="20">
        <f>IF(AND(G144+G146&gt;=909.09,G144&lt;1990),0.1*(G144+G146),0)</f>
        <v>0</v>
      </c>
    </row>
    <row r="148" spans="1:7" ht="25.5" customHeight="1">
      <c r="A148" s="16" t="s">
        <v>152</v>
      </c>
      <c r="G148" s="20">
        <f>IF(AND(G144&gt;=1990,G144&lt;2990),0.05*G144,0)</f>
        <v>0</v>
      </c>
    </row>
    <row r="149" spans="1:7" ht="25.5" customHeight="1">
      <c r="A149" s="16" t="s">
        <v>153</v>
      </c>
      <c r="G149" s="21">
        <f>IF(AND(G144&gt;=10000,G144&lt;120000),0.01*INT(G144/10000)*G144,0)</f>
        <v>0</v>
      </c>
    </row>
    <row r="150" spans="1:7" ht="25.5" customHeight="1">
      <c r="A150" s="16" t="s">
        <v>154</v>
      </c>
      <c r="G150" s="21">
        <f>IF(G144&gt;=120000,0.12*G144,0)</f>
        <v>0</v>
      </c>
    </row>
    <row r="151" spans="1:7" ht="25.5" customHeight="1">
      <c r="A151" s="22" t="s">
        <v>155</v>
      </c>
      <c r="F151" s="23">
        <f>(G144+G146+G147+G148-G149-G150)</f>
        <v>0</v>
      </c>
      <c r="G151" s="15"/>
    </row>
    <row r="152" spans="1:6" ht="25.5" customHeight="1">
      <c r="A152" s="16" t="s">
        <v>156</v>
      </c>
      <c r="F152" s="4">
        <f>IF(AND(G144&gt;0,F151&lt;2990),(150+F151),F151)</f>
        <v>0</v>
      </c>
    </row>
    <row r="153" spans="1:6" ht="25.5" customHeight="1">
      <c r="A153" s="16" t="s">
        <v>157</v>
      </c>
      <c r="F153" s="4">
        <f>IF(AND(G144&gt;0,F151&lt;7990),(390+F151),F151)</f>
        <v>0</v>
      </c>
    </row>
    <row r="154" ht="49.5" customHeight="1">
      <c r="A154" s="24" t="s">
        <v>158</v>
      </c>
    </row>
    <row r="155" spans="1:6" ht="25.5" customHeight="1">
      <c r="A155" s="16" t="s">
        <v>159</v>
      </c>
      <c r="F155" s="4">
        <f>IF(AND(G144&gt;0,F151&lt;7990),(390+F151),F151)</f>
        <v>0</v>
      </c>
    </row>
    <row r="156" ht="49.5" customHeight="1">
      <c r="A156" s="24" t="s">
        <v>160</v>
      </c>
    </row>
    <row r="157" spans="1:6" ht="25.5" customHeight="1">
      <c r="A157" s="16" t="s">
        <v>161</v>
      </c>
      <c r="F157" s="4">
        <f>IF(G144&gt;0,(IF(F152&gt;1150,1.05*F152,1150)),F152)</f>
        <v>0</v>
      </c>
    </row>
    <row r="158" spans="1:6" ht="25.5" customHeight="1">
      <c r="A158" s="16" t="s">
        <v>162</v>
      </c>
      <c r="F158" s="4">
        <f>IF(AND(G144&gt;0),(250+F157),F157)</f>
        <v>0</v>
      </c>
    </row>
    <row r="159" spans="1:6" ht="25.5" customHeight="1">
      <c r="A159" s="16" t="s">
        <v>163</v>
      </c>
      <c r="F159" s="4">
        <f>IF(AND(G144&gt;0),(400+F157),F157)</f>
        <v>0</v>
      </c>
    </row>
    <row r="160" ht="75" customHeight="1">
      <c r="A160" s="24" t="s">
        <v>164</v>
      </c>
    </row>
    <row r="161" ht="49.5" customHeight="1">
      <c r="A161" s="25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4:E144"/>
    <mergeCell ref="A145:D145"/>
    <mergeCell ref="E145:G145"/>
    <mergeCell ref="A146:F146"/>
    <mergeCell ref="A147:F147"/>
    <mergeCell ref="A148:F148"/>
    <mergeCell ref="A149:F149"/>
    <mergeCell ref="A150:F150"/>
    <mergeCell ref="A151:E151"/>
    <mergeCell ref="F151:G151"/>
    <mergeCell ref="A152:E152"/>
    <mergeCell ref="F152:G152"/>
    <mergeCell ref="A153:E153"/>
    <mergeCell ref="F153:G153"/>
    <mergeCell ref="A154:G154"/>
    <mergeCell ref="A155:E155"/>
    <mergeCell ref="F155:G155"/>
    <mergeCell ref="A156:G156"/>
    <mergeCell ref="A157:E157"/>
    <mergeCell ref="F157:G157"/>
    <mergeCell ref="A158:E158"/>
    <mergeCell ref="F158:G158"/>
    <mergeCell ref="A159:E159"/>
    <mergeCell ref="F159:G159"/>
    <mergeCell ref="A160:G160"/>
    <mergeCell ref="A161:G161"/>
  </mergeCells>
  <conditionalFormatting sqref="F6:F143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meat/tbm1.html"/>
    <hyperlink ref="C123" r:id="rId119" display="http://www.gradusniki.ru/cat/img/duhovka/tbd_duhovka.html"/>
    <hyperlink ref="C124" r:id="rId120" display="http://www.gradusniki.ru/cat/img/duhovka/tbd-320m_duhovka.html"/>
    <hyperlink ref="C125" r:id="rId121" display="http://www.gradusniki.ru/cat/img/duhovka/tdsh-350.html"/>
    <hyperlink ref="C126" r:id="rId122" display="http://www.gradusniki.ru/cat/img/duhovka/td-63.html"/>
    <hyperlink ref="C127" r:id="rId123" display="http://www.gradusniki.ru/cat/img/pochva/tp2.html"/>
    <hyperlink ref="C128" r:id="rId124" display="http://www.gradusniki.ru/cat/img/vlajnost/vit-1.html"/>
    <hyperlink ref="C129" r:id="rId125" display="http://www.gradusniki.ru/cat/img/vlajnost/vit-2.html"/>
    <hyperlink ref="C130" r:id="rId126" display="http://www.gradusniki.ru/cat/img/spirtomer/asp-19_spirtomer.html"/>
    <hyperlink ref="C131" r:id="rId127" display="http://www.gradusniki.ru/cat/img/spirtomer/asp-80_spirtomer.html"/>
    <hyperlink ref="C132" r:id="rId128" display="http://www.gradusniki.ru/cat/img/spirtomer/asp-96_spirtomer.html"/>
    <hyperlink ref="C133" r:id="rId129" display="http://www.gradusniki.ru/cat/img/chas/chasy-pesochnye_chpn-3.html"/>
    <hyperlink ref="C134" r:id="rId130" display="http://www.gradusniki.ru/cat/img/pirometer/dt-8836-infrared-beskontactny-dlya-tela.html"/>
    <hyperlink ref="C135" r:id="rId131" display="http://www.gradusniki.ru/cat/img/pirometer/dt-380-infrared.html"/>
    <hyperlink ref="C136" r:id="rId132" display="http://www.gradusniki.ru/cat/img/pirometer/dt-550-infrared_thermometer.html"/>
    <hyperlink ref="C137" r:id="rId133" display="http://www.gradusniki.ru/cat/img/medical/NexTemp_medical_body_thermometer.html"/>
    <hyperlink ref="C138" r:id="rId134" display="http://www.gradusniki.ru/cat/img/refractometers/refractometer_ats-120_beer_pivo_SG_1-000_1-130_brix_0-32.html"/>
    <hyperlink ref="C139" r:id="rId135" display="http://www.gradusniki.ru/cat/img/refractometers/refractometer_ats-40_0-25-spirt_0-40-brix.html"/>
    <hyperlink ref="C140" r:id="rId136" display="http://www.gradusniki.ru/cat/img/refractometers/refractometer_ats-80_0-80-spirt.html"/>
    <hyperlink ref="C141" r:id="rId137" display="http://www.gradusniki.ru/cat/img/pochva/vok-53_device_for_measuring_soil_parameters.html"/>
    <hyperlink ref="C142" r:id="rId138" display="http://www.gradusniki.ru/cat/img/technical/sp-2p_nomer-2_ot-0-do-100-gradusov_nij-chast-100-mm_kerosin.html"/>
    <hyperlink ref="C143" r:id="rId139" display="http://www.gradusniki.ru/cat/img/technical/sp-2p_number_4_ot-0-do-200-gradusov_nijnya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05/03/2024. Thermal Ltd. www.gradusniki.ru</dc:title>
  <dc:subject>Price thermometers and hourglass clocks on 05/03/2024.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03-05-2024. Thermal Ltd. www.gradusniki.ru</dc:description>
  <cp:lastModifiedBy>Thermal</cp:lastModifiedBy>
  <dcterms:created xsi:type="dcterms:W3CDTF">2024-05-03T00:00:01Z</dcterms:created>
  <dcterms:modified xsi:type="dcterms:W3CDTF">2024-05-03T00:23:42Z</dcterms:modified>
  <cp:category>Prices</cp:category>
  <cp:version/>
  <cp:contentType/>
  <cp:contentStatus/>
</cp:coreProperties>
</file>